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7500"/>
  </bookViews>
  <sheets>
    <sheet name="DENTA 23 11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4" i="1"/>
  <c r="R14"/>
  <c r="Q14"/>
  <c r="T14" s="1"/>
  <c r="O14"/>
  <c r="N14"/>
  <c r="M14"/>
  <c r="P14" s="1"/>
  <c r="K14"/>
  <c r="J14"/>
  <c r="I14"/>
  <c r="H14"/>
  <c r="G14"/>
  <c r="L14" s="1"/>
  <c r="V14" s="1"/>
  <c r="F14"/>
  <c r="E14"/>
  <c r="D14"/>
  <c r="T13"/>
  <c r="P13"/>
  <c r="U13" s="1"/>
  <c r="L13"/>
  <c r="V13" s="1"/>
  <c r="K13"/>
  <c r="T12"/>
  <c r="P12"/>
  <c r="U12" s="1"/>
  <c r="L12"/>
  <c r="V12" s="1"/>
  <c r="K12"/>
  <c r="T11"/>
  <c r="P11"/>
  <c r="U11" s="1"/>
  <c r="L11"/>
  <c r="V11" s="1"/>
  <c r="K11"/>
  <c r="T10"/>
  <c r="P10"/>
  <c r="U10" s="1"/>
  <c r="U14" s="1"/>
  <c r="L10"/>
  <c r="V10" s="1"/>
  <c r="K10"/>
</calcChain>
</file>

<file path=xl/sharedStrings.xml><?xml version="1.0" encoding="utf-8"?>
<sst xmlns="http://schemas.openxmlformats.org/spreadsheetml/2006/main" count="33" uniqueCount="33">
  <si>
    <t xml:space="preserve">Acte adiționale pentru serviciile medicale paraclinice - pentru radiografia dentară retroalveolară, radiografia dentară panoramică și tomografiile dentare CBCT efectuate de medicii de medicină dentară  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</si>
  <si>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</si>
  <si>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</si>
  <si>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</si>
  <si>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</si>
  <si>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</si>
  <si>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</si>
  <si>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</si>
  <si>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</si>
  <si>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</si>
  <si>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</si>
  <si>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</si>
  <si>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</si>
  <si>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</si>
  <si>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</si>
  <si>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</si>
  <si>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</si>
  <si>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</si>
  <si>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</si>
  <si>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</si>
  <si>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</si>
  <si>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</si>
  <si>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</si>
  <si>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</si>
  <si>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D0121</t>
  </si>
  <si>
    <t>D0213</t>
  </si>
  <si>
    <t>DOCTOR SMILE SRL</t>
  </si>
  <si>
    <t>D0264</t>
  </si>
  <si>
    <t>3D DENTAL SRL</t>
  </si>
  <si>
    <t>TOTAL</t>
  </si>
  <si>
    <t>MULTI DENT SRL</t>
  </si>
  <si>
    <t>CABINET MEDICAL INDIVIDUAL "DR. PETCU DANIEL BOGDAN - MEDICINA DENTARA; IMPLANTOLOGIE; PARODONTOLOGIE"</t>
  </si>
  <si>
    <t>23.11.2023- VALORI RAD DENTARA DUPA REGULARIZARE Octombrie 2023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</si>
</sst>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2" fillId="2" borderId="0" xfId="11" applyFont="1" applyFill="1"/>
    <xf numFmtId="0" fontId="3" fillId="2" borderId="0" xfId="11" applyFont="1" applyFill="1"/>
    <xf numFmtId="0" fontId="3" fillId="2" borderId="0" xfId="13" applyFont="1" applyFill="1" applyBorder="1"/>
    <xf numFmtId="0" fontId="2" fillId="2" borderId="1" xfId="11" applyFont="1" applyFill="1" applyBorder="1"/>
    <xf numFmtId="0" fontId="2" fillId="0" borderId="0" xfId="11" applyFont="1" applyFill="1"/>
    <xf numFmtId="0" fontId="2" fillId="2" borderId="0" xfId="11" applyFont="1" applyFill="1" applyBorder="1"/>
    <xf numFmtId="0" fontId="2" fillId="0" borderId="0" xfId="11" applyFont="1" applyFill="1" applyBorder="1"/>
    <xf numFmtId="164" fontId="2" fillId="2" borderId="0" xfId="3" applyFont="1" applyFill="1" applyBorder="1"/>
    <xf numFmtId="164" fontId="2" fillId="0" borderId="0" xfId="3" applyFont="1" applyFill="1" applyBorder="1"/>
    <xf numFmtId="0" fontId="3" fillId="0" borderId="0" xfId="11" applyFont="1" applyFill="1"/>
    <xf numFmtId="164" fontId="2" fillId="2" borderId="0" xfId="11" applyNumberFormat="1" applyFont="1" applyFill="1"/>
    <xf numFmtId="0" fontId="3" fillId="2" borderId="0" xfId="13" applyFont="1" applyFill="1" applyBorder="1" applyAlignment="1"/>
    <xf numFmtId="4" fontId="2" fillId="2" borderId="1" xfId="11" applyNumberFormat="1" applyFont="1" applyFill="1" applyBorder="1"/>
    <xf numFmtId="164" fontId="4" fillId="0" borderId="2" xfId="22" applyNumberFormat="1" applyFont="1" applyBorder="1"/>
    <xf numFmtId="164" fontId="4" fillId="0" borderId="2" xfId="22" applyNumberFormat="1" applyFont="1" applyBorder="1" applyAlignment="1">
      <alignment wrapText="1"/>
    </xf>
    <xf numFmtId="0" fontId="3" fillId="2" borderId="0" xfId="11" applyFont="1" applyFill="1" applyBorder="1" applyAlignment="1"/>
    <xf numFmtId="0" fontId="3" fillId="2" borderId="0" xfId="11" applyFont="1" applyFill="1" applyBorder="1" applyAlignment="1">
      <alignment horizontal="left" vertical="center"/>
    </xf>
    <xf numFmtId="0" fontId="2" fillId="2" borderId="0" xfId="13" applyFont="1" applyFill="1" applyAlignment="1">
      <alignment horizontal="left" vertical="center"/>
    </xf>
    <xf numFmtId="0" fontId="2" fillId="2" borderId="0" xfId="11" applyFont="1" applyFill="1" applyAlignment="1">
      <alignment horizontal="left" vertical="center"/>
    </xf>
    <xf numFmtId="0" fontId="3" fillId="2" borderId="0" xfId="11" applyFont="1" applyFill="1" applyAlignment="1">
      <alignment horizontal="left" vertical="center"/>
    </xf>
    <xf numFmtId="0" fontId="2" fillId="2" borderId="0" xfId="11" applyFont="1" applyFill="1" applyBorder="1" applyAlignment="1">
      <alignment horizontal="left" vertical="center"/>
    </xf>
    <xf numFmtId="0" fontId="2" fillId="2" borderId="0" xfId="13" applyFont="1" applyFill="1" applyBorder="1" applyAlignment="1">
      <alignment horizontal="left" vertical="center"/>
    </xf>
    <xf numFmtId="14" fontId="3" fillId="2" borderId="0" xfId="15" applyNumberFormat="1" applyFont="1" applyFill="1" applyAlignment="1">
      <alignment horizontal="left" vertical="center"/>
    </xf>
    <xf numFmtId="0" fontId="5" fillId="2" borderId="0" xfId="11" applyFont="1" applyFill="1"/>
    <xf numFmtId="0" fontId="3" fillId="2" borderId="0" xfId="13" applyFont="1" applyFill="1" applyBorder="1" applyAlignment="1">
      <alignment horizontal="left" vertical="center"/>
    </xf>
    <xf numFmtId="164" fontId="2" fillId="2" borderId="0" xfId="22" applyNumberFormat="1" applyFont="1" applyFill="1"/>
    <xf numFmtId="14" fontId="5" fillId="2" borderId="0" xfId="13" applyNumberFormat="1" applyFont="1" applyFill="1" applyBorder="1"/>
    <xf numFmtId="0" fontId="3" fillId="2" borderId="1" xfId="11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49" fontId="3" fillId="0" borderId="1" xfId="11" applyNumberFormat="1" applyFont="1" applyFill="1" applyBorder="1" applyAlignment="1">
      <alignment horizontal="center" vertical="center" wrapText="1"/>
    </xf>
    <xf numFmtId="164" fontId="3" fillId="2" borderId="1" xfId="22" applyNumberFormat="1" applyFont="1" applyFill="1" applyBorder="1" applyAlignment="1">
      <alignment horizontal="center" vertical="center" wrapText="1"/>
    </xf>
    <xf numFmtId="0" fontId="3" fillId="0" borderId="0" xfId="11" applyFont="1" applyFill="1" applyAlignment="1">
      <alignment horizontal="center" vertical="center" wrapText="1"/>
    </xf>
    <xf numFmtId="0" fontId="3" fillId="2" borderId="0" xfId="11" applyFont="1" applyFill="1" applyAlignment="1">
      <alignment horizontal="center" vertical="center" wrapText="1"/>
    </xf>
    <xf numFmtId="0" fontId="2" fillId="2" borderId="1" xfId="11" applyFont="1" applyFill="1" applyBorder="1" applyAlignment="1">
      <alignment horizontal="center" wrapText="1"/>
    </xf>
    <xf numFmtId="164" fontId="2" fillId="0" borderId="1" xfId="22" applyNumberFormat="1" applyFont="1" applyFill="1" applyBorder="1" applyAlignment="1">
      <alignment horizontal="center" wrapText="1"/>
    </xf>
    <xf numFmtId="164" fontId="2" fillId="2" borderId="1" xfId="22" applyFont="1" applyFill="1" applyBorder="1" applyAlignment="1">
      <alignment horizontal="center" wrapText="1"/>
    </xf>
    <xf numFmtId="164" fontId="2" fillId="2" borderId="1" xfId="22" applyFont="1" applyFill="1" applyBorder="1" applyAlignment="1">
      <alignment wrapText="1"/>
    </xf>
    <xf numFmtId="0" fontId="3" fillId="2" borderId="1" xfId="11" applyFont="1" applyFill="1" applyBorder="1"/>
    <xf numFmtId="0" fontId="3" fillId="2" borderId="1" xfId="13" applyFont="1" applyFill="1" applyBorder="1"/>
    <xf numFmtId="0" fontId="3" fillId="2" borderId="1" xfId="11" applyFont="1" applyFill="1" applyBorder="1" applyAlignment="1">
      <alignment wrapText="1"/>
    </xf>
    <xf numFmtId="164" fontId="3" fillId="2" borderId="1" xfId="11" applyNumberFormat="1" applyFont="1" applyFill="1" applyBorder="1"/>
    <xf numFmtId="164" fontId="2" fillId="2" borderId="0" xfId="22" applyNumberFormat="1" applyFont="1" applyFill="1" applyBorder="1"/>
    <xf numFmtId="164" fontId="2" fillId="2" borderId="0" xfId="11" applyNumberFormat="1" applyFont="1" applyFill="1" applyBorder="1"/>
    <xf numFmtId="164" fontId="3" fillId="2" borderId="0" xfId="22" applyNumberFormat="1" applyFont="1" applyFill="1"/>
    <xf numFmtId="0" fontId="2" fillId="2" borderId="0" xfId="13" applyFont="1" applyFill="1"/>
    <xf numFmtId="0" fontId="5" fillId="2" borderId="0" xfId="13" applyFont="1" applyFill="1"/>
  </cellXfs>
  <cellStyles count="29">
    <cellStyle name="Comma 10 2" xfId="3"/>
    <cellStyle name="Comma 12" xfId="17"/>
    <cellStyle name="Comma 12 2" xfId="20"/>
    <cellStyle name="Comma 16" xfId="22"/>
    <cellStyle name="Comma 2" xfId="5"/>
    <cellStyle name="Comma 2 2" xfId="25"/>
    <cellStyle name="Comma 2 3" xfId="6"/>
    <cellStyle name="Comma 2 4" xfId="26"/>
    <cellStyle name="Comma 3" xfId="18"/>
    <cellStyle name="Comma 4" xfId="27"/>
    <cellStyle name="Comma 5" xfId="2"/>
    <cellStyle name="Comma 9" xfId="10"/>
    <cellStyle name="Normal" xfId="0" builtinId="0"/>
    <cellStyle name="Normal 10" xfId="8"/>
    <cellStyle name="Normal 10 2" xfId="11"/>
    <cellStyle name="Normal 11" xfId="9"/>
    <cellStyle name="Normal 11 3" xfId="28"/>
    <cellStyle name="Normal 14 2" xfId="23"/>
    <cellStyle name="Normal 2" xfId="21"/>
    <cellStyle name="Normal 2 2 3" xfId="15"/>
    <cellStyle name="Normal 2 2 4" xfId="12"/>
    <cellStyle name="Normal 23" xfId="4"/>
    <cellStyle name="Normal 25" xfId="19"/>
    <cellStyle name="Normal 3" xfId="1"/>
    <cellStyle name="Normal 3 2" xfId="7"/>
    <cellStyle name="Normal 4 2" xfId="14"/>
    <cellStyle name="Normal 4 3" xfId="24"/>
    <cellStyle name="Normal_PLAFON RAPORTAT TRIM.II,III 2004 10" xfId="13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6"/>
  <sheetViews>
    <sheetView tabSelected="1" workbookViewId="0">
      <selection activeCell="C33" sqref="C33"/>
    </sheetView>
  </sheetViews>
  <sheetFormatPr defaultRowHeight="12.75"/>
  <cols>
    <col min="1" max="1" width="5.28515625" style="1" customWidth="1"/>
    <col min="2" max="2" width="8.140625" style="46" customWidth="1"/>
    <col min="3" max="3" width="33.28515625" style="46" customWidth="1"/>
    <col min="4" max="4" width="14.140625" style="1" customWidth="1"/>
    <col min="5" max="5" width="14.42578125" style="1" customWidth="1"/>
    <col min="6" max="6" width="11.42578125" style="1" customWidth="1"/>
    <col min="7" max="7" width="14.85546875" style="1" customWidth="1"/>
    <col min="8" max="8" width="15.7109375" style="1" customWidth="1"/>
    <col min="9" max="9" width="14" style="1" customWidth="1"/>
    <col min="10" max="10" width="13.140625" style="1" customWidth="1"/>
    <col min="11" max="12" width="15.7109375" style="1" customWidth="1"/>
    <col min="13" max="13" width="14.5703125" style="1" customWidth="1"/>
    <col min="14" max="17" width="15.7109375" style="1" customWidth="1"/>
    <col min="18" max="19" width="15.7109375" style="26" customWidth="1"/>
    <col min="20" max="22" width="15.7109375" style="1" customWidth="1"/>
    <col min="23" max="23" width="19.42578125" style="5" customWidth="1"/>
    <col min="24" max="24" width="19.7109375" style="5" customWidth="1"/>
    <col min="25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4">
      <c r="A2" s="16"/>
      <c r="B2" s="16"/>
      <c r="C2" s="17" t="s">
        <v>0</v>
      </c>
      <c r="D2" s="18"/>
      <c r="E2" s="18"/>
      <c r="F2" s="19"/>
      <c r="G2" s="19"/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4">
      <c r="A3" s="16"/>
      <c r="B3" s="16"/>
      <c r="C3" s="20"/>
      <c r="D3" s="18"/>
      <c r="E3" s="19"/>
      <c r="F3" s="19"/>
      <c r="G3" s="19"/>
      <c r="H3" s="1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4" ht="15" customHeight="1">
      <c r="A4" s="12"/>
      <c r="B4" s="12"/>
      <c r="C4" s="21"/>
      <c r="D4" s="22"/>
      <c r="E4" s="23"/>
      <c r="F4" s="21"/>
      <c r="G4" s="21"/>
      <c r="H4" s="2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>
      <c r="A5" s="2"/>
      <c r="B5" s="24"/>
      <c r="C5" s="21"/>
      <c r="D5" s="25" t="s">
        <v>32</v>
      </c>
      <c r="E5" s="17"/>
      <c r="F5" s="21"/>
      <c r="G5" s="21"/>
      <c r="H5" s="21"/>
    </row>
    <row r="6" spans="1:24">
      <c r="A6" s="2"/>
      <c r="B6" s="24"/>
      <c r="C6" s="3"/>
    </row>
    <row r="7" spans="1:24">
      <c r="A7" s="2"/>
      <c r="B7" s="24"/>
      <c r="C7" s="3"/>
    </row>
    <row r="8" spans="1:24">
      <c r="A8" s="6"/>
      <c r="B8" s="3"/>
      <c r="C8" s="27"/>
    </row>
    <row r="9" spans="1:24" s="34" customFormat="1" ht="25.5">
      <c r="A9" s="28" t="s">
        <v>1</v>
      </c>
      <c r="B9" s="29" t="s">
        <v>2</v>
      </c>
      <c r="C9" s="29" t="s">
        <v>3</v>
      </c>
      <c r="D9" s="30" t="s">
        <v>4</v>
      </c>
      <c r="E9" s="30" t="s">
        <v>5</v>
      </c>
      <c r="F9" s="30" t="s">
        <v>6</v>
      </c>
      <c r="G9" s="28" t="s">
        <v>7</v>
      </c>
      <c r="H9" s="30" t="s">
        <v>8</v>
      </c>
      <c r="I9" s="30" t="s">
        <v>9</v>
      </c>
      <c r="J9" s="30" t="s">
        <v>10</v>
      </c>
      <c r="K9" s="30" t="s">
        <v>11</v>
      </c>
      <c r="L9" s="30" t="s">
        <v>12</v>
      </c>
      <c r="M9" s="30" t="s">
        <v>13</v>
      </c>
      <c r="N9" s="31" t="s">
        <v>14</v>
      </c>
      <c r="O9" s="30" t="s">
        <v>15</v>
      </c>
      <c r="P9" s="30" t="s">
        <v>16</v>
      </c>
      <c r="Q9" s="28" t="s">
        <v>17</v>
      </c>
      <c r="R9" s="32" t="s">
        <v>18</v>
      </c>
      <c r="S9" s="32" t="s">
        <v>19</v>
      </c>
      <c r="T9" s="28" t="s">
        <v>20</v>
      </c>
      <c r="U9" s="28" t="s">
        <v>21</v>
      </c>
      <c r="V9" s="28" t="s">
        <v>22</v>
      </c>
      <c r="W9" s="33"/>
      <c r="X9" s="33"/>
    </row>
    <row r="10" spans="1:24" ht="14.25">
      <c r="A10" s="35">
        <v>1</v>
      </c>
      <c r="B10" s="36" t="s">
        <v>23</v>
      </c>
      <c r="C10" s="14" t="s">
        <v>30</v>
      </c>
      <c r="D10" s="37">
        <v>64275</v>
      </c>
      <c r="E10" s="37">
        <v>64215</v>
      </c>
      <c r="F10" s="37">
        <v>64035</v>
      </c>
      <c r="G10" s="38">
        <v>192525</v>
      </c>
      <c r="H10" s="37">
        <v>64020</v>
      </c>
      <c r="I10" s="37">
        <v>63060</v>
      </c>
      <c r="J10" s="37">
        <v>63930</v>
      </c>
      <c r="K10" s="38">
        <f>H10+I10+J10</f>
        <v>191010</v>
      </c>
      <c r="L10" s="38">
        <f>G10+K10</f>
        <v>383535</v>
      </c>
      <c r="M10" s="38">
        <v>59381.66</v>
      </c>
      <c r="N10" s="38">
        <v>79294.02</v>
      </c>
      <c r="O10" s="13">
        <v>85307.64</v>
      </c>
      <c r="P10" s="38">
        <f>M10+N10+O10</f>
        <v>223983.32</v>
      </c>
      <c r="Q10" s="13">
        <v>83933.36</v>
      </c>
      <c r="R10" s="4">
        <v>67724.59</v>
      </c>
      <c r="S10" s="13">
        <v>14849.7</v>
      </c>
      <c r="T10" s="38">
        <f>Q10+R10+S10</f>
        <v>166507.65000000002</v>
      </c>
      <c r="U10" s="38">
        <f>P10+T10</f>
        <v>390490.97000000003</v>
      </c>
      <c r="V10" s="38">
        <f>L10+U10</f>
        <v>774025.97</v>
      </c>
    </row>
    <row r="11" spans="1:24" ht="71.25">
      <c r="A11" s="35">
        <v>2</v>
      </c>
      <c r="B11" s="36" t="s">
        <v>24</v>
      </c>
      <c r="C11" s="15" t="s">
        <v>31</v>
      </c>
      <c r="D11" s="37">
        <v>16950</v>
      </c>
      <c r="E11" s="37">
        <v>16995</v>
      </c>
      <c r="F11" s="37">
        <v>25650</v>
      </c>
      <c r="G11" s="38">
        <v>59595</v>
      </c>
      <c r="H11" s="37">
        <v>16395</v>
      </c>
      <c r="I11" s="37">
        <v>16995</v>
      </c>
      <c r="J11" s="37">
        <v>26550</v>
      </c>
      <c r="K11" s="38">
        <f t="shared" ref="K11:K13" si="0">H11+I11+J11</f>
        <v>59940</v>
      </c>
      <c r="L11" s="38">
        <f t="shared" ref="L11:L13" si="1">G11+K11</f>
        <v>119535</v>
      </c>
      <c r="M11" s="38">
        <v>6632.16</v>
      </c>
      <c r="N11" s="38">
        <v>12779.04</v>
      </c>
      <c r="O11" s="13">
        <v>14315.76</v>
      </c>
      <c r="P11" s="38">
        <f t="shared" ref="P11:P13" si="2">M11+N11+O11</f>
        <v>33726.959999999999</v>
      </c>
      <c r="Q11" s="13">
        <v>12617.28</v>
      </c>
      <c r="R11" s="4">
        <v>15286.32</v>
      </c>
      <c r="S11" s="4">
        <v>3313.24</v>
      </c>
      <c r="T11" s="38">
        <f t="shared" ref="T11:T13" si="3">Q11+R11+S11</f>
        <v>31216.839999999997</v>
      </c>
      <c r="U11" s="38">
        <f t="shared" ref="U11:U13" si="4">P11+T11</f>
        <v>64943.799999999996</v>
      </c>
      <c r="V11" s="38">
        <f t="shared" ref="V11:V13" si="5">L11+U11</f>
        <v>184478.8</v>
      </c>
    </row>
    <row r="12" spans="1:24" ht="14.25">
      <c r="A12" s="35">
        <v>3</v>
      </c>
      <c r="B12" s="36" t="s">
        <v>25</v>
      </c>
      <c r="C12" s="15" t="s">
        <v>26</v>
      </c>
      <c r="D12" s="37">
        <v>5940</v>
      </c>
      <c r="E12" s="37">
        <v>5775</v>
      </c>
      <c r="F12" s="37">
        <v>5400</v>
      </c>
      <c r="G12" s="38">
        <v>17115</v>
      </c>
      <c r="H12" s="37">
        <v>2340</v>
      </c>
      <c r="I12" s="37">
        <v>3690</v>
      </c>
      <c r="J12" s="37">
        <v>2880</v>
      </c>
      <c r="K12" s="38">
        <f t="shared" si="0"/>
        <v>8910</v>
      </c>
      <c r="L12" s="38">
        <f t="shared" si="1"/>
        <v>26025</v>
      </c>
      <c r="M12" s="38">
        <v>23789.26</v>
      </c>
      <c r="N12" s="38">
        <v>13062.44</v>
      </c>
      <c r="O12" s="13">
        <v>15833</v>
      </c>
      <c r="P12" s="38">
        <f t="shared" si="2"/>
        <v>52684.7</v>
      </c>
      <c r="Q12" s="13">
        <v>26662.44</v>
      </c>
      <c r="R12" s="4">
        <v>31344.78</v>
      </c>
      <c r="S12" s="4">
        <v>6806.12</v>
      </c>
      <c r="T12" s="38">
        <f t="shared" si="3"/>
        <v>64813.340000000004</v>
      </c>
      <c r="U12" s="38">
        <f t="shared" si="4"/>
        <v>117498.04000000001</v>
      </c>
      <c r="V12" s="38">
        <f t="shared" si="5"/>
        <v>143523.04</v>
      </c>
    </row>
    <row r="13" spans="1:24" ht="14.25">
      <c r="A13" s="35">
        <v>4</v>
      </c>
      <c r="B13" s="36" t="s">
        <v>27</v>
      </c>
      <c r="C13" s="15" t="s">
        <v>28</v>
      </c>
      <c r="D13" s="37"/>
      <c r="E13" s="37"/>
      <c r="F13" s="37"/>
      <c r="G13" s="38"/>
      <c r="H13" s="37"/>
      <c r="I13" s="37"/>
      <c r="J13" s="37"/>
      <c r="K13" s="38">
        <f t="shared" si="0"/>
        <v>0</v>
      </c>
      <c r="L13" s="38">
        <f t="shared" si="1"/>
        <v>0</v>
      </c>
      <c r="M13" s="38">
        <v>20.22</v>
      </c>
      <c r="N13" s="38">
        <v>20.22</v>
      </c>
      <c r="O13" s="13">
        <v>303.3</v>
      </c>
      <c r="P13" s="38">
        <f t="shared" si="2"/>
        <v>343.74</v>
      </c>
      <c r="Q13" s="13">
        <v>626.82000000000005</v>
      </c>
      <c r="R13" s="4">
        <v>12628.42</v>
      </c>
      <c r="S13" s="4">
        <v>3113.65</v>
      </c>
      <c r="T13" s="38">
        <f t="shared" si="3"/>
        <v>16368.89</v>
      </c>
      <c r="U13" s="38">
        <f t="shared" si="4"/>
        <v>16712.63</v>
      </c>
      <c r="V13" s="38">
        <f t="shared" si="5"/>
        <v>16712.63</v>
      </c>
    </row>
    <row r="14" spans="1:24">
      <c r="A14" s="39"/>
      <c r="B14" s="40"/>
      <c r="C14" s="41" t="s">
        <v>29</v>
      </c>
      <c r="D14" s="42">
        <f>SUM(D10:D13)</f>
        <v>87165</v>
      </c>
      <c r="E14" s="42">
        <f t="shared" ref="E14:H14" si="6">SUM(E10:E13)</f>
        <v>86985</v>
      </c>
      <c r="F14" s="42">
        <f t="shared" si="6"/>
        <v>95085</v>
      </c>
      <c r="G14" s="42">
        <f t="shared" si="6"/>
        <v>269235</v>
      </c>
      <c r="H14" s="42">
        <f t="shared" si="6"/>
        <v>82755</v>
      </c>
      <c r="I14" s="42">
        <f>SUM(I10:I13)</f>
        <v>83745</v>
      </c>
      <c r="J14" s="42">
        <f>SUM(J10:J13)</f>
        <v>93360</v>
      </c>
      <c r="K14" s="42">
        <f>SUM(H14:J14)</f>
        <v>259860</v>
      </c>
      <c r="L14" s="42">
        <f>G14+K14</f>
        <v>529095</v>
      </c>
      <c r="M14" s="42">
        <f>SUM(M10:M13)</f>
        <v>89823.3</v>
      </c>
      <c r="N14" s="42">
        <f>SUM(N10:N13)</f>
        <v>105155.72</v>
      </c>
      <c r="O14" s="42">
        <f>SUM(O10:O13)</f>
        <v>115759.7</v>
      </c>
      <c r="P14" s="42">
        <f>M14+N14+O14</f>
        <v>310738.72000000003</v>
      </c>
      <c r="Q14" s="42">
        <f>SUM(Q10:Q13)</f>
        <v>123839.90000000001</v>
      </c>
      <c r="R14" s="42">
        <f>SUM(R10:R13)</f>
        <v>126984.11</v>
      </c>
      <c r="S14" s="42">
        <f>SUM(S10:S13)</f>
        <v>28082.710000000003</v>
      </c>
      <c r="T14" s="42">
        <f>Q14+R14+S14</f>
        <v>278906.72000000003</v>
      </c>
      <c r="U14" s="42">
        <f>SUM(U10:U13)</f>
        <v>589645.44000000006</v>
      </c>
      <c r="V14" s="42">
        <f>L14+U14</f>
        <v>1118740.44</v>
      </c>
    </row>
    <row r="15" spans="1:24">
      <c r="B15" s="1"/>
      <c r="C15" s="1"/>
      <c r="M15" s="11"/>
      <c r="U15" s="11"/>
    </row>
    <row r="16" spans="1:24">
      <c r="A16" s="6"/>
      <c r="B16" s="6"/>
      <c r="C16" s="6"/>
      <c r="K16" s="6"/>
      <c r="L16" s="6"/>
      <c r="U16" s="6"/>
      <c r="V16" s="6"/>
    </row>
    <row r="17" spans="1:24" s="6" customFormat="1">
      <c r="D17" s="1"/>
      <c r="E17" s="1"/>
      <c r="F17" s="1"/>
      <c r="G17" s="1"/>
      <c r="H17" s="1"/>
      <c r="R17" s="43"/>
      <c r="S17" s="43"/>
      <c r="W17" s="7"/>
      <c r="X17" s="7"/>
    </row>
    <row r="18" spans="1:24" s="6" customFormat="1">
      <c r="A18" s="1"/>
      <c r="B18" s="1"/>
      <c r="C18" s="1"/>
      <c r="K18" s="1"/>
      <c r="L18" s="1"/>
      <c r="O18" s="44"/>
      <c r="Q18" s="44"/>
      <c r="R18" s="43"/>
      <c r="S18" s="43"/>
      <c r="U18" s="1"/>
      <c r="V18" s="1"/>
      <c r="W18" s="7"/>
      <c r="X18" s="7"/>
    </row>
    <row r="19" spans="1:24" s="6" customFormat="1">
      <c r="A19" s="1"/>
      <c r="B19" s="1"/>
      <c r="C19" s="1"/>
      <c r="K19" s="1"/>
      <c r="L19" s="11"/>
      <c r="R19" s="43"/>
      <c r="S19" s="43"/>
      <c r="U19" s="1"/>
      <c r="V19" s="1"/>
      <c r="W19" s="7"/>
      <c r="X19" s="7"/>
    </row>
    <row r="20" spans="1:24" s="8" customFormat="1">
      <c r="A20" s="1"/>
      <c r="B20" s="1"/>
      <c r="C20" s="1"/>
      <c r="D20" s="6"/>
      <c r="E20" s="6"/>
      <c r="F20" s="6"/>
      <c r="G20" s="6"/>
      <c r="H20" s="6"/>
      <c r="K20" s="1"/>
      <c r="L20" s="1"/>
      <c r="R20" s="43"/>
      <c r="S20" s="43"/>
      <c r="U20" s="1"/>
      <c r="V20" s="1"/>
      <c r="W20" s="9"/>
      <c r="X20" s="9"/>
    </row>
    <row r="21" spans="1:24" s="2" customFormat="1">
      <c r="A21" s="1"/>
      <c r="B21" s="1"/>
      <c r="C21" s="1"/>
      <c r="D21" s="1"/>
      <c r="E21" s="1"/>
      <c r="F21" s="1"/>
      <c r="G21" s="1"/>
      <c r="H21" s="6"/>
      <c r="K21" s="1"/>
      <c r="L21" s="1"/>
      <c r="R21" s="45"/>
      <c r="S21" s="45"/>
      <c r="U21" s="1"/>
      <c r="V21" s="1"/>
      <c r="W21" s="10"/>
      <c r="X21" s="10"/>
    </row>
    <row r="22" spans="1:24">
      <c r="B22" s="1"/>
      <c r="C22" s="1"/>
      <c r="H22" s="6"/>
    </row>
    <row r="23" spans="1:24">
      <c r="H23" s="8"/>
    </row>
    <row r="24" spans="1:24">
      <c r="H24" s="2"/>
    </row>
    <row r="25" spans="1:24">
      <c r="C25" s="47"/>
    </row>
    <row r="26" spans="1:24">
      <c r="H26" s="11"/>
    </row>
  </sheetData>
  <pageMargins left="0.17" right="0.33" top="0.2800000000000000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 23 11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2023-10-23T13:41:08Z</cp:lastPrinted>
  <dcterms:created xsi:type="dcterms:W3CDTF">2023-10-23T13:31:51Z</dcterms:created>
  <dcterms:modified xsi:type="dcterms:W3CDTF">2023-11-24T08:51:34Z</dcterms:modified>
</cp:coreProperties>
</file>